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<sst xmlns="http://schemas.openxmlformats.org/spreadsheetml/2006/main" count="206" uniqueCount="204">
  <si>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</si>
  <si>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</si>
  <si>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</si>
  <si>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</si>
  <si>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</si>
  <si>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</si>
  <si>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</si>
  <si>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</si>
  <si>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</si>
  <si>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</si>
  <si>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</si>
  <si>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</si>
  <si>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</si>
  <si>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</si>
  <si>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</si>
  <si>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</si>
  <si>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</si>
  <si>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</si>
  <si>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</si>
  <si>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</si>
  <si>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</si>
  <si>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</si>
  <si>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</si>
  <si>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</si>
  <si>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</si>
  <si>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</si>
  <si>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</si>
  <si>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</si>
  <si>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</si>
  <si>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</si>
  <si>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</si>
  <si>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</si>
  <si>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</si>
  <si>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</si>
  <si>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</si>
  <si>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</si>
  <si>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</si>
  <si>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</si>
  <si>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</si>
  <si>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</si>
  <si>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</si>
  <si>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</si>
  <si>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</si>
  <si>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</si>
  <si>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</si>
  <si>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</si>
  <si>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</si>
  <si>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</si>
  <si>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</si>
  <si>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</si>
  <si>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</si>
  <si>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</si>
  <si>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</si>
  <si>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</si>
  <si>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</si>
  <si>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</si>
  <si>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</si>
  <si>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</si>
  <si>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</si>
  <si>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</si>
  <si>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</si>
  <si>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</si>
  <si>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</si>
  <si>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</si>
  <si>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</si>
  <si>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</si>
  <si>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</si>
  <si>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</si>
  <si>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</si>
  <si>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</si>
  <si>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</si>
  <si>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</si>
  <si>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</si>
  <si>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</si>
  <si>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</si>
  <si>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</si>
  <si>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</si>
  <si>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</si>
  <si>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</si>
  <si>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</si>
  <si>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</si>
  <si>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</si>
  <si>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</si>
  <si>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</si>
  <si>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</si>
  <si>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</si>
  <si>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</si>
  <si>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</si>
  <si>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</si>
  <si>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</si>
  <si>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</si>
  <si>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</si>
  <si>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</si>
  <si>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</si>
  <si>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</si>
  <si>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</si>
  <si>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</si>
  <si>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</si>
  <si>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</si>
  <si>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</si>
  <si>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</si>
  <si>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</si>
  <si>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</si>
  <si>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</si>
  <si>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</si>
  <si>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</si>
  <si>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</si>
  <si>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</si>
  <si>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</si>
  <si>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</si>
  <si>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</si>
  <si>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</si>
  <si>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</si>
  <si>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</si>
  <si>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</si>
  <si>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</si>
  <si>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</si>
  <si>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</si>
  <si>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</si>
  <si>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</si>
  <si>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</si>
  <si>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</si>
  <si>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</si>
  <si>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</si>
  <si>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</si>
  <si>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</si>
  <si>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</si>
  <si>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</si>
  <si>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</si>
  <si>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</si>
  <si>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</si>
  <si>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</si>
  <si>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</si>
  <si>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</si>
  <si>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</si>
  <si>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</si>
  <si>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</si>
  <si>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</si>
  <si>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</si>
  <si>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</si>
  <si>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</si>
  <si>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</si>
  <si>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</si>
  <si>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</si>
  <si>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</si>
  <si>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</si>
  <si>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</si>
  <si>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</si>
  <si>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</si>
  <si>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</si>
  <si>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</si>
  <si>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</si>
  <si>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</si>
  <si>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</si>
  <si>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</si>
  <si>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</si>
  <si>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</si>
  <si>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</si>
  <si>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</si>
  <si>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</si>
  <si>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</si>
  <si>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</si>
  <si>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</si>
  <si>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</si>
  <si>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</si>
  <si>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</si>
  <si>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</si>
  <si>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</si>
  <si>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</si>
  <si>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</si>
  <si>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</si>
  <si>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</si>
  <si>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</si>
  <si>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</si>
  <si>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</si>
  <si>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</si>
  <si>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</si>
  <si>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</si>
  <si>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</si>
  <si>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</si>
  <si>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</si>
  <si>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</si>
  <si>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</si>
  <si>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</si>
  <si>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</si>
  <si>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</si>
  <si>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</si>
  <si>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</si>
  <si>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</si>
  <si>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</si>
  <si>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</si>
  <si>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</si>
  <si>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</si>
  <si>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</si>
  <si>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</si>
  <si>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</si>
  <si>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</si>
  <si>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</si>
  <si>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</si>
  <si>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</si>
  <si>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</si>
  <si>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</si>
  <si>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بندار للتجارة والإستثمار</t>
  </si>
  <si>
    <t>BINDAR TRADING &amp; INVESTMENT CO . P.L.C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</si>
</sst>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100" workbookViewId="0">
      <selection activeCell="H50" sqref="H50"/>
    </sheetView>
  </sheetViews>
  <sheetFormatPr defaultRowHeight="15"/>
  <cols>
    <col min="1" max="3" width="9" style="5"/>
    <col min="4" max="4" width="40.5" style="22" bestFit="1" customWidth="1"/>
    <col min="5" max="6" width="11.125" style="59" bestFit="1" customWidth="1"/>
    <col min="7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131219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0.7</v>
      </c>
      <c r="F6" s="13">
        <v>0.85</v>
      </c>
      <c r="G6" s="13">
        <v>0.92</v>
      </c>
      <c r="H6" s="13">
        <v>0.48</v>
      </c>
      <c r="I6" s="14" t="s">
        <v>5</v>
      </c>
    </row>
    <row r="7" spans="4:9" ht="15.75">
      <c r="D7" s="12" t="s">
        <v>6</v>
      </c>
      <c r="E7" s="15">
        <v>513181.26</v>
      </c>
      <c r="F7" s="15">
        <v>1898819.61</v>
      </c>
      <c r="G7" s="15">
        <v>4910498.9000000004</v>
      </c>
      <c r="H7" s="15">
        <v>461637.6</v>
      </c>
      <c r="I7" s="14" t="s">
        <v>7</v>
      </c>
    </row>
    <row r="8" spans="4:9" ht="15.75">
      <c r="D8" s="12" t="s">
        <v>8</v>
      </c>
      <c r="E8" s="15">
        <v>643403</v>
      </c>
      <c r="F8" s="15">
        <v>1880620</v>
      </c>
      <c r="G8" s="15">
        <v>5721608</v>
      </c>
      <c r="H8" s="15">
        <v>711936</v>
      </c>
      <c r="I8" s="14" t="s">
        <v>9</v>
      </c>
    </row>
    <row r="9" spans="4:9" ht="15.75">
      <c r="D9" s="12" t="s">
        <v>10</v>
      </c>
      <c r="E9" s="15">
        <v>748</v>
      </c>
      <c r="F9" s="15">
        <v>1344</v>
      </c>
      <c r="G9" s="15">
        <v>1961</v>
      </c>
      <c r="H9" s="15">
        <v>1786</v>
      </c>
      <c r="I9" s="14" t="s">
        <v>11</v>
      </c>
    </row>
    <row r="10" spans="4:9" ht="15.75">
      <c r="D10" s="12" t="s">
        <v>12</v>
      </c>
      <c r="E10" s="15">
        <v>20000000</v>
      </c>
      <c r="F10" s="15">
        <v>20000000</v>
      </c>
      <c r="G10" s="15">
        <v>20000000</v>
      </c>
      <c r="H10" s="15">
        <v>20000000</v>
      </c>
      <c r="I10" s="14" t="s">
        <v>13</v>
      </c>
    </row>
    <row r="11" spans="4:9" ht="15.75">
      <c r="D11" s="12" t="s">
        <v>14</v>
      </c>
      <c r="E11" s="15">
        <v>14000000</v>
      </c>
      <c r="F11" s="15">
        <v>17000000</v>
      </c>
      <c r="G11" s="15">
        <v>18400000</v>
      </c>
      <c r="H11" s="15">
        <v>9600000</v>
      </c>
      <c r="I11" s="14" t="s">
        <v>15</v>
      </c>
    </row>
    <row r="12" spans="4:9" ht="15.75">
      <c r="D12" s="16" t="s">
        <v>16</v>
      </c>
      <c r="E12" s="17">
        <v>38352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554193</v>
      </c>
      <c r="F16" s="25">
        <v>268031</v>
      </c>
      <c r="G16" s="25">
        <v>848098</v>
      </c>
      <c r="H16" s="25">
        <v>2286329</v>
      </c>
      <c r="I16" s="11" t="s">
        <v>21</v>
      </c>
    </row>
    <row r="17" spans="4:9" ht="15.75">
      <c r="D17" s="12" t="s">
        <v>22</v>
      </c>
      <c r="E17" s="26">
        <v>84226</v>
      </c>
      <c r="F17" s="26">
        <v>159835</v>
      </c>
      <c r="G17" s="26">
        <v>211620</v>
      </c>
      <c r="H17" s="26">
        <v>345157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132128</v>
      </c>
      <c r="F20" s="26">
        <v>105200</v>
      </c>
      <c r="G20" s="26">
        <v>132693</v>
      </c>
      <c r="H20" s="26">
        <v>156665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68399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992441</v>
      </c>
      <c r="F23" s="26">
        <v>722498</v>
      </c>
      <c r="G23" s="26">
        <v>1192410</v>
      </c>
      <c r="H23" s="26">
        <v>14068218</v>
      </c>
      <c r="I23" s="14" t="s">
        <v>35</v>
      </c>
    </row>
    <row r="24" spans="4:9" ht="15.75">
      <c r="D24" s="12" t="s">
        <v>36</v>
      </c>
      <c r="E24" s="26">
        <v>33070944</v>
      </c>
      <c r="F24" s="26">
        <v>33675121</v>
      </c>
      <c r="G24" s="26">
        <v>3716552</v>
      </c>
      <c r="H24" s="26">
        <v>3652700</v>
      </c>
      <c r="I24" s="14" t="s">
        <v>37</v>
      </c>
    </row>
    <row r="25" spans="4:9" ht="15.75">
      <c r="D25" s="12" t="s">
        <v>38</v>
      </c>
      <c r="E25" s="26">
        <v>297272</v>
      </c>
      <c r="F25" s="26">
        <v>318967</v>
      </c>
      <c r="G25" s="26">
        <v>328549</v>
      </c>
      <c r="H25" s="26">
        <v>857664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297272</v>
      </c>
      <c r="F28" s="26">
        <v>318967</v>
      </c>
      <c r="G28" s="26">
        <v>328549</v>
      </c>
      <c r="H28" s="26">
        <v>857664</v>
      </c>
      <c r="I28" s="14" t="s">
        <v>45</v>
      </c>
    </row>
    <row r="29" spans="4:9" ht="15.75">
      <c r="D29" s="12" t="s">
        <v>46</v>
      </c>
      <c r="E29" s="26">
        <v>2640068</v>
      </c>
      <c r="F29" s="26">
        <v>2020287</v>
      </c>
      <c r="G29" s="26">
        <v>27572522</v>
      </c>
      <c r="H29" s="26">
        <v>11522173</v>
      </c>
      <c r="I29" s="14" t="s">
        <v>47</v>
      </c>
    </row>
    <row r="30" spans="4:9" ht="15.75">
      <c r="D30" s="28" t="s">
        <v>48</v>
      </c>
      <c r="E30" s="29">
        <v>37000725</v>
      </c>
      <c r="F30" s="29">
        <v>36736873</v>
      </c>
      <c r="G30" s="29">
        <v>32810033</v>
      </c>
      <c r="H30" s="29">
        <v>30100755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425165</v>
      </c>
      <c r="F35" s="25">
        <v>934147</v>
      </c>
      <c r="G35" s="25">
        <v>1080019</v>
      </c>
      <c r="H35" s="25">
        <v>669224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6455585</v>
      </c>
      <c r="F37" s="26">
        <v>9519565</v>
      </c>
      <c r="G37" s="26">
        <v>6762036</v>
      </c>
      <c r="H37" s="26">
        <v>6115386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11679691</v>
      </c>
      <c r="F39" s="26">
        <v>11529508</v>
      </c>
      <c r="G39" s="26">
        <v>8470647</v>
      </c>
      <c r="H39" s="26">
        <v>6919610</v>
      </c>
      <c r="I39" s="14" t="s">
        <v>63</v>
      </c>
    </row>
    <row r="40" spans="4:9" ht="15.75">
      <c r="D40" s="12" t="s">
        <v>64</v>
      </c>
      <c r="E40" s="26">
        <v>3204557</v>
      </c>
      <c r="F40" s="26">
        <v>2837415</v>
      </c>
      <c r="G40" s="26">
        <v>2189994</v>
      </c>
      <c r="H40" s="26">
        <v>1503315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14884248</v>
      </c>
      <c r="F43" s="29">
        <v>14366923</v>
      </c>
      <c r="G43" s="29">
        <v>10660641</v>
      </c>
      <c r="H43" s="29">
        <v>8422925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20000000</v>
      </c>
      <c r="F46" s="25">
        <v>20000000</v>
      </c>
      <c r="G46" s="25">
        <v>20000000</v>
      </c>
      <c r="H46" s="25">
        <v>20000000</v>
      </c>
      <c r="I46" s="11" t="s">
        <v>75</v>
      </c>
    </row>
    <row r="47" spans="4:9" ht="15.75">
      <c r="D47" s="12" t="s">
        <v>76</v>
      </c>
      <c r="E47" s="26">
        <v>20000000</v>
      </c>
      <c r="F47" s="26">
        <v>20000000</v>
      </c>
      <c r="G47" s="26">
        <v>20000000</v>
      </c>
      <c r="H47" s="26">
        <v>20000000</v>
      </c>
      <c r="I47" s="14" t="s">
        <v>77</v>
      </c>
    </row>
    <row r="48" spans="4:9" ht="15.75">
      <c r="D48" s="12" t="s">
        <v>78</v>
      </c>
      <c r="E48" s="26">
        <v>20000000</v>
      </c>
      <c r="F48" s="26">
        <v>20000000</v>
      </c>
      <c r="G48" s="26">
        <v>20000000</v>
      </c>
      <c r="H48" s="26">
        <v>20000000</v>
      </c>
      <c r="I48" s="14" t="s">
        <v>79</v>
      </c>
    </row>
    <row r="49" spans="4:9" ht="15.75">
      <c r="D49" s="12" t="s">
        <v>80</v>
      </c>
      <c r="E49" s="26">
        <v>1265911</v>
      </c>
      <c r="F49" s="26">
        <v>1171031</v>
      </c>
      <c r="G49" s="26">
        <v>1008792</v>
      </c>
      <c r="H49" s="26">
        <v>858438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1602</v>
      </c>
      <c r="F52" s="26">
        <v>1602</v>
      </c>
      <c r="G52" s="26">
        <v>1602</v>
      </c>
      <c r="H52" s="26">
        <v>1602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419750</v>
      </c>
      <c r="G54" s="26">
        <v>199669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600000</v>
      </c>
      <c r="G55" s="26">
        <v>940000</v>
      </c>
      <c r="H55" s="26">
        <v>550000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/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848964</v>
      </c>
      <c r="F58" s="26">
        <v>1017067</v>
      </c>
      <c r="G58" s="26">
        <v>398667</v>
      </c>
      <c r="H58" s="26">
        <v>267790</v>
      </c>
      <c r="I58" s="14" t="s">
        <v>99</v>
      </c>
    </row>
    <row r="59" spans="4:9" ht="15.75">
      <c r="D59" s="12" t="s">
        <v>100</v>
      </c>
      <c r="E59" s="26">
        <v>22116477</v>
      </c>
      <c r="F59" s="26">
        <v>22369950</v>
      </c>
      <c r="G59" s="26">
        <v>22149392</v>
      </c>
      <c r="H59" s="26">
        <v>21677830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37000725</v>
      </c>
      <c r="F61" s="29">
        <v>36736873</v>
      </c>
      <c r="G61" s="29">
        <v>32810033</v>
      </c>
      <c r="H61" s="29">
        <v>30100755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5254295</v>
      </c>
      <c r="F65" s="25">
        <v>4973919</v>
      </c>
      <c r="G65" s="25">
        <v>4033686</v>
      </c>
      <c r="H65" s="25">
        <v>3563902</v>
      </c>
      <c r="I65" s="11" t="s">
        <v>109</v>
      </c>
    </row>
    <row r="66" spans="4:9" ht="15.75">
      <c r="D66" s="12" t="s">
        <v>110</v>
      </c>
      <c r="E66" s="26">
        <v>0</v>
      </c>
      <c r="F66" s="26">
        <v>0</v>
      </c>
      <c r="G66" s="26">
        <v>0</v>
      </c>
      <c r="H66" s="26">
        <v>0</v>
      </c>
      <c r="I66" s="14" t="s">
        <v>111</v>
      </c>
    </row>
    <row r="67" spans="4:9" ht="15.75">
      <c r="D67" s="12" t="s">
        <v>112</v>
      </c>
      <c r="E67" s="26">
        <v>5254295</v>
      </c>
      <c r="F67" s="26">
        <v>4973919</v>
      </c>
      <c r="G67" s="26">
        <v>4033686</v>
      </c>
      <c r="H67" s="26">
        <v>3563902</v>
      </c>
      <c r="I67" s="14" t="s">
        <v>113</v>
      </c>
    </row>
    <row r="68" spans="4:9" ht="15.75">
      <c r="D68" s="12" t="s">
        <v>114</v>
      </c>
      <c r="E68" s="26">
        <v>1429380</v>
      </c>
      <c r="F68" s="26">
        <v>1287557</v>
      </c>
      <c r="G68" s="26">
        <v>1174052</v>
      </c>
      <c r="H68" s="26">
        <v>1159266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84466</v>
      </c>
      <c r="F70" s="26">
        <v>80792</v>
      </c>
      <c r="G70" s="26">
        <v>75197</v>
      </c>
      <c r="H70" s="26">
        <v>214082</v>
      </c>
      <c r="I70" s="14" t="s">
        <v>119</v>
      </c>
    </row>
    <row r="71" spans="4:9" ht="15.75">
      <c r="D71" s="12" t="s">
        <v>120</v>
      </c>
      <c r="E71" s="26">
        <v>121466</v>
      </c>
      <c r="F71" s="26">
        <v>210686</v>
      </c>
      <c r="G71" s="26">
        <v>0</v>
      </c>
      <c r="H71" s="26">
        <v>0</v>
      </c>
      <c r="I71" s="14" t="s">
        <v>121</v>
      </c>
    </row>
    <row r="72" spans="4:9" ht="15.75">
      <c r="D72" s="12" t="s">
        <v>122</v>
      </c>
      <c r="E72" s="26">
        <v>3703449</v>
      </c>
      <c r="F72" s="26">
        <v>3475676</v>
      </c>
      <c r="G72" s="26">
        <v>2859634</v>
      </c>
      <c r="H72" s="26">
        <v>2404636</v>
      </c>
      <c r="I72" s="14" t="s">
        <v>123</v>
      </c>
    </row>
    <row r="73" spans="4:9" ht="15.75">
      <c r="D73" s="12" t="s">
        <v>124</v>
      </c>
      <c r="E73" s="26">
        <v>26928</v>
      </c>
      <c r="F73" s="26">
        <v>38563</v>
      </c>
      <c r="G73" s="26">
        <v>0</v>
      </c>
      <c r="H73" s="26">
        <v>110360</v>
      </c>
      <c r="I73" s="14" t="s">
        <v>125</v>
      </c>
    </row>
    <row r="74" spans="4:9" ht="15.75">
      <c r="D74" s="12" t="s">
        <v>126</v>
      </c>
      <c r="E74" s="26">
        <v>1810928</v>
      </c>
      <c r="F74" s="26">
        <v>828228</v>
      </c>
      <c r="G74" s="26">
        <v>749126</v>
      </c>
      <c r="H74" s="26">
        <v>655985</v>
      </c>
      <c r="I74" s="14" t="s">
        <v>127</v>
      </c>
    </row>
    <row r="75" spans="4:9" ht="15.75">
      <c r="D75" s="12" t="s">
        <v>128</v>
      </c>
      <c r="E75" s="26">
        <v>1919449</v>
      </c>
      <c r="F75" s="26">
        <v>2686011</v>
      </c>
      <c r="G75" s="26">
        <v>2110508</v>
      </c>
      <c r="H75" s="26">
        <v>1859011</v>
      </c>
      <c r="I75" s="14" t="s">
        <v>129</v>
      </c>
    </row>
    <row r="76" spans="4:9" ht="15.75">
      <c r="D76" s="12" t="s">
        <v>130</v>
      </c>
      <c r="E76" s="26">
        <v>1151231</v>
      </c>
      <c r="F76" s="26">
        <v>1009893</v>
      </c>
      <c r="G76" s="26">
        <v>678247</v>
      </c>
      <c r="H76" s="26">
        <v>779250</v>
      </c>
      <c r="I76" s="14" t="s">
        <v>131</v>
      </c>
    </row>
    <row r="77" spans="4:9" ht="15.75">
      <c r="D77" s="12" t="s">
        <v>132</v>
      </c>
      <c r="E77" s="26">
        <v>768218</v>
      </c>
      <c r="F77" s="26">
        <v>1676118</v>
      </c>
      <c r="G77" s="26">
        <v>1432261</v>
      </c>
      <c r="H77" s="26">
        <v>1079761</v>
      </c>
      <c r="I77" s="43" t="s">
        <v>133</v>
      </c>
    </row>
    <row r="78" spans="4:9" ht="15.75">
      <c r="D78" s="12" t="s">
        <v>134</v>
      </c>
      <c r="E78" s="26">
        <v>398941</v>
      </c>
      <c r="F78" s="26">
        <v>260479</v>
      </c>
      <c r="G78" s="26">
        <v>176030</v>
      </c>
      <c r="H78" s="26">
        <v>-4639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22750</v>
      </c>
      <c r="F81" s="26">
        <v>35000</v>
      </c>
      <c r="G81" s="26">
        <v>35000</v>
      </c>
      <c r="H81" s="26">
        <v>35000</v>
      </c>
      <c r="I81" s="43" t="s">
        <v>141</v>
      </c>
    </row>
    <row r="82" spans="4:9" ht="15.75">
      <c r="D82" s="12" t="s">
        <v>142</v>
      </c>
      <c r="E82" s="26">
        <v>346527</v>
      </c>
      <c r="F82" s="26">
        <v>1380639</v>
      </c>
      <c r="G82" s="26">
        <v>1221231</v>
      </c>
      <c r="H82" s="26">
        <v>1049400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346527</v>
      </c>
      <c r="F84" s="29">
        <v>1380639</v>
      </c>
      <c r="G84" s="29">
        <v>1221231</v>
      </c>
      <c r="H84" s="29">
        <v>1049400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47656</v>
      </c>
      <c r="F88" s="25">
        <v>848098</v>
      </c>
      <c r="G88" s="25">
        <v>-4094658</v>
      </c>
      <c r="H88" s="25">
        <v>587954</v>
      </c>
      <c r="I88" s="11" t="s">
        <v>149</v>
      </c>
    </row>
    <row r="89" spans="4:9" ht="15.75">
      <c r="D89" s="12" t="s">
        <v>150</v>
      </c>
      <c r="E89" s="26">
        <v>3922513</v>
      </c>
      <c r="F89" s="26">
        <v>-2903376</v>
      </c>
      <c r="G89" s="26">
        <v>-980460</v>
      </c>
      <c r="H89" s="26">
        <v>972081</v>
      </c>
      <c r="I89" s="14" t="s">
        <v>151</v>
      </c>
    </row>
    <row r="90" spans="4:9" ht="15.75">
      <c r="D90" s="12" t="s">
        <v>152</v>
      </c>
      <c r="E90" s="26">
        <v>-55960</v>
      </c>
      <c r="F90" s="26">
        <v>105726</v>
      </c>
      <c r="G90" s="26">
        <v>458569</v>
      </c>
      <c r="H90" s="26">
        <v>15882</v>
      </c>
      <c r="I90" s="14" t="s">
        <v>153</v>
      </c>
    </row>
    <row r="91" spans="4:9" ht="15.75">
      <c r="D91" s="12" t="s">
        <v>154</v>
      </c>
      <c r="E91" s="26">
        <v>-3360034</v>
      </c>
      <c r="F91" s="26">
        <v>1997208</v>
      </c>
      <c r="G91" s="26">
        <v>658762</v>
      </c>
      <c r="H91" s="26">
        <v>-5670575</v>
      </c>
      <c r="I91" s="14" t="s">
        <v>155</v>
      </c>
    </row>
    <row r="92" spans="4:9" ht="15.75">
      <c r="D92" s="28" t="s">
        <v>156</v>
      </c>
      <c r="E92" s="29">
        <v>554175</v>
      </c>
      <c r="F92" s="29">
        <v>47656</v>
      </c>
      <c r="G92" s="29">
        <v>-3957787</v>
      </c>
      <c r="H92" s="29">
        <v>-4094658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3.217015</v>
      </c>
      <c r="F96" s="10">
        <f>+F8*100/F10</f>
        <v>9.4031000000000002</v>
      </c>
      <c r="G96" s="10">
        <f>+G8*100/G10</f>
        <v>28.608039999999999</v>
      </c>
      <c r="H96" s="10">
        <f>+H8*100/H10</f>
        <v>3.5596800000000002</v>
      </c>
      <c r="I96" s="11" t="s">
        <v>161</v>
      </c>
    </row>
    <row r="97" spans="1:15" ht="15.75">
      <c r="D97" s="12" t="s">
        <v>162</v>
      </c>
      <c r="E97" s="13">
        <f>+E84/E10</f>
        <v>1.7326350000000001E-2</v>
      </c>
      <c r="F97" s="13">
        <f>+F84/F10</f>
        <v>6.9031949999999995E-2</v>
      </c>
      <c r="G97" s="13">
        <f>+G84/G10</f>
        <v>6.1061549999999999E-2</v>
      </c>
      <c r="H97" s="13">
        <f>+H84/H10</f>
        <v>5.2470000000000003E-2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0.03</v>
      </c>
      <c r="G98" s="13">
        <f>+G55/G10</f>
        <v>4.7E-2</v>
      </c>
      <c r="H98" s="13">
        <f>+H55/H10</f>
        <v>2.75E-2</v>
      </c>
      <c r="I98" s="14" t="s">
        <v>165</v>
      </c>
    </row>
    <row r="99" spans="1:15" ht="15.75">
      <c r="D99" s="12" t="s">
        <v>166</v>
      </c>
      <c r="E99" s="13">
        <f>+E59/E10</f>
        <v>1.1058238499999999</v>
      </c>
      <c r="F99" s="13">
        <f>+F59/F10</f>
        <v>1.1184974999999999</v>
      </c>
      <c r="G99" s="13">
        <f>+G59/G10</f>
        <v>1.1074695999999999</v>
      </c>
      <c r="H99" s="13">
        <f>+H59/H10</f>
        <v>1.0838915</v>
      </c>
      <c r="I99" s="14" t="s">
        <v>167</v>
      </c>
    </row>
    <row r="100" spans="1:15" ht="15.75">
      <c r="D100" s="12" t="s">
        <v>168</v>
      </c>
      <c r="E100" s="13">
        <f>+E11/E84</f>
        <v>40.400892282563838</v>
      </c>
      <c r="F100" s="13">
        <f>+F11/F84</f>
        <v>12.313139060971043</v>
      </c>
      <c r="G100" s="13">
        <f>+G11/G84</f>
        <v>15.066764600636571</v>
      </c>
      <c r="H100" s="13">
        <f>+H11/H84</f>
        <v>9.1480846197827326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3.5294117647058822</v>
      </c>
      <c r="G101" s="13">
        <f>+G55*100/G11</f>
        <v>5.1086956521739131</v>
      </c>
      <c r="H101" s="13">
        <f>+H55*100/H11</f>
        <v>5.729166666666667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43.458137862250737</v>
      </c>
      <c r="G102" s="13">
        <f>+G55*100/G84</f>
        <v>76.971514807599874</v>
      </c>
      <c r="H102" s="13">
        <f>+H55*100/H84</f>
        <v>52.410901467505241</v>
      </c>
      <c r="I102" s="14" t="s">
        <v>173</v>
      </c>
    </row>
    <row r="103" spans="1:15" ht="15.75">
      <c r="D103" s="16" t="s">
        <v>174</v>
      </c>
      <c r="E103" s="46">
        <f>+E11/E59</f>
        <v>0.63301221076033043</v>
      </c>
      <c r="F103" s="46">
        <f>+F11/F59</f>
        <v>0.75994805531527787</v>
      </c>
      <c r="G103" s="46">
        <f>+G11/G59</f>
        <v>0.83072257694477569</v>
      </c>
      <c r="H103" s="46">
        <f>+H11/H59</f>
        <v>0.44284875377286381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100</v>
      </c>
      <c r="F105" s="51">
        <f>+F67*100/F65</f>
        <v>100</v>
      </c>
      <c r="G105" s="51">
        <f>+G67*100/G65</f>
        <v>100</v>
      </c>
      <c r="H105" s="51">
        <f>+H67*100/H65</f>
        <v>100</v>
      </c>
      <c r="I105" s="11" t="s">
        <v>177</v>
      </c>
    </row>
    <row r="106" spans="1:15" ht="15.75">
      <c r="D106" s="12" t="s">
        <v>178</v>
      </c>
      <c r="E106" s="52">
        <f>+E75*100/E65</f>
        <v>36.53104745736583</v>
      </c>
      <c r="F106" s="52">
        <f>+F75*100/F65</f>
        <v>54.001904735481219</v>
      </c>
      <c r="G106" s="52">
        <f>+G75*100/G65</f>
        <v>52.322069690104783</v>
      </c>
      <c r="H106" s="52">
        <f>+H75*100/H65</f>
        <v>52.16223678428868</v>
      </c>
      <c r="I106" s="14" t="s">
        <v>179</v>
      </c>
    </row>
    <row r="107" spans="1:15" ht="15.75">
      <c r="D107" s="12" t="s">
        <v>180</v>
      </c>
      <c r="E107" s="52">
        <f>+E82*100/E65</f>
        <v>6.5951188503881113</v>
      </c>
      <c r="F107" s="52">
        <f>+F82*100/F65</f>
        <v>27.757569031582541</v>
      </c>
      <c r="G107" s="52">
        <f>+G82*100/G65</f>
        <v>30.27580728891639</v>
      </c>
      <c r="H107" s="52">
        <f>+H82*100/H65</f>
        <v>29.445254106313811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4.0479152773357816</v>
      </c>
      <c r="F108" s="52">
        <f>(F82+F76)*100/F30</f>
        <v>6.5071733241966454</v>
      </c>
      <c r="G108" s="52">
        <f>(G82+G76)*100/G30</f>
        <v>5.7893206020243868</v>
      </c>
      <c r="H108" s="52">
        <f>(H82+H76)*100/H30</f>
        <v>6.0750967874393851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1.5668273025581787</v>
      </c>
      <c r="F109" s="53">
        <f>+F84*100/F59</f>
        <v>6.1718466067201758</v>
      </c>
      <c r="G109" s="53">
        <f>+G84*100/G59</f>
        <v>5.5136095835045946</v>
      </c>
      <c r="H109" s="53">
        <f>+H84*100/H59</f>
        <v>4.8408904396796171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40.226909067322332</v>
      </c>
      <c r="F111" s="10">
        <f>+F43*100/F30</f>
        <v>39.107637168792238</v>
      </c>
      <c r="G111" s="10">
        <f>+G43*100/G30</f>
        <v>32.492015475875931</v>
      </c>
      <c r="H111" s="10">
        <f>+H43*100/H30</f>
        <v>27.982437649819747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59.773090932677668</v>
      </c>
      <c r="F112" s="13">
        <f>+F59*100/F30</f>
        <v>60.892362831207762</v>
      </c>
      <c r="G112" s="13">
        <f>+G59*100/G30</f>
        <v>67.507984524124069</v>
      </c>
      <c r="H112" s="13">
        <f>+H59*100/H30</f>
        <v>72.017562350180256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1.6673013495988207</v>
      </c>
      <c r="F113" s="46">
        <f>+F75/F76</f>
        <v>2.6596986017330551</v>
      </c>
      <c r="G113" s="46">
        <f>+G75/G76</f>
        <v>3.1117100407373717</v>
      </c>
      <c r="H113" s="46">
        <f>+H75/H76</f>
        <v>2.3856413217837664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0.142005190438836</v>
      </c>
      <c r="F115" s="10">
        <f>+F65/F30</f>
        <v>0.13539309673961636</v>
      </c>
      <c r="G115" s="10">
        <f>+G65/G30</f>
        <v>0.12294062611884603</v>
      </c>
      <c r="H115" s="10">
        <f>+H65/H30</f>
        <v>0.11839908998960325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17.675041712640276</v>
      </c>
      <c r="F116" s="13">
        <f>+F65/F28</f>
        <v>15.593835725952841</v>
      </c>
      <c r="G116" s="13">
        <f>+G65/G28</f>
        <v>12.277273709553217</v>
      </c>
      <c r="H116" s="13">
        <f>+H65/H28</f>
        <v>4.1553592082680399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-0.49164144190507381</v>
      </c>
      <c r="F117" s="46">
        <f>+F65/F120</f>
        <v>-0.46024931965455756</v>
      </c>
      <c r="G117" s="46">
        <f>+G65/G120</f>
        <v>-0.55421196094603675</v>
      </c>
      <c r="H117" s="46">
        <f>+H65/H120</f>
        <v>0.49854489153692577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8.4971511660710888E-2</v>
      </c>
      <c r="F119" s="58">
        <f>+F23/F39</f>
        <v>6.2665119795224572E-2</v>
      </c>
      <c r="G119" s="58">
        <f>+G23/G39</f>
        <v>0.14076964841056416</v>
      </c>
      <c r="H119" s="58">
        <f>+H23/H39</f>
        <v>2.0330940616595443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-10687250</v>
      </c>
      <c r="F120" s="29">
        <f>+F23-F39</f>
        <v>-10807010</v>
      </c>
      <c r="G120" s="29">
        <f>+G23-G39</f>
        <v>-7278237</v>
      </c>
      <c r="H120" s="29">
        <f>+H23-H39</f>
        <v>7148608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2015-09-14T07:35:56Z</dcterms:modified>
</cp:coreProperties>
</file>